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640" windowHeight="15180" activeTab="0"/>
  </bookViews>
  <sheets>
    <sheet name="actif passif" sheetId="1" r:id="rId1"/>
    <sheet name="détails" sheetId="2" r:id="rId2"/>
  </sheets>
  <definedNames>
    <definedName name="_xlnm.Print_Area" localSheetId="0">'actif passif'!$A$2:$H$52</definedName>
  </definedNames>
  <calcPr fullCalcOnLoad="1"/>
</workbook>
</file>

<file path=xl/sharedStrings.xml><?xml version="1.0" encoding="utf-8"?>
<sst xmlns="http://schemas.openxmlformats.org/spreadsheetml/2006/main" count="103" uniqueCount="95">
  <si>
    <t>appartenant à l'association en pleine propriété</t>
  </si>
  <si>
    <t>5. Créances à un an au plus</t>
  </si>
  <si>
    <t>5.1 Créances commerciales</t>
  </si>
  <si>
    <t xml:space="preserve">5.2 Autres créances </t>
  </si>
  <si>
    <t xml:space="preserve">3. Stocks </t>
  </si>
  <si>
    <t>6. Placements de trésorerie</t>
  </si>
  <si>
    <t>7. Valeurs disponibles</t>
  </si>
  <si>
    <t>7.1 Charges à reporter</t>
  </si>
  <si>
    <t>3.1 Stock AIBF</t>
  </si>
  <si>
    <t>3.2 Stock groupes</t>
  </si>
  <si>
    <t>7.2 Groupes</t>
  </si>
  <si>
    <t>7.1 AIBF</t>
  </si>
  <si>
    <t>1.1 patrimoine de départ : avoir social</t>
  </si>
  <si>
    <t>4.1 dettes commerciales : fourn +hdp+ndf+fact à rec</t>
  </si>
  <si>
    <t>4.2 impôts : tva</t>
  </si>
  <si>
    <t>4.3 dettes fisc,salar,sociales : net,onss, préc prof,prov PV</t>
  </si>
  <si>
    <t>2009</t>
  </si>
  <si>
    <t>cf emploi et fonctionn+bw+acs</t>
  </si>
  <si>
    <t>1.2 moyens permanents : disponible</t>
  </si>
  <si>
    <t>2010</t>
  </si>
  <si>
    <t xml:space="preserve">5.2 prod à reporter </t>
  </si>
  <si>
    <t>5.1 clients : privés+cotis groupes+nc à rec fourn+acptes versés</t>
  </si>
  <si>
    <t>produits à recevoir : mobileweb</t>
  </si>
  <si>
    <t>à récupérer du SI</t>
  </si>
  <si>
    <t>prêt au personnel</t>
  </si>
  <si>
    <t>cptes à vue +BA+BONUS</t>
  </si>
  <si>
    <t>1.4 Réserve des groupes</t>
  </si>
  <si>
    <t>2011</t>
  </si>
  <si>
    <t xml:space="preserve">      5.2.1 Prêt Amnesty Londres</t>
  </si>
  <si>
    <t xml:space="preserve">      5.2.2 Autres</t>
  </si>
  <si>
    <t xml:space="preserve">      5.2.3 Prêt Exil </t>
  </si>
  <si>
    <t xml:space="preserve">      5.2.4 Créances groupes</t>
  </si>
  <si>
    <t>dons du 4 janv</t>
  </si>
  <si>
    <t>7.1 ch à reporter (490000) : charges 2012</t>
  </si>
  <si>
    <t>récup FG</t>
  </si>
  <si>
    <t>4.4 Dettes des groupes</t>
  </si>
  <si>
    <t>ACTIF</t>
  </si>
  <si>
    <t>PASSIF</t>
  </si>
  <si>
    <t>Amnesty International Belgique Francophone ASBL</t>
  </si>
  <si>
    <t>Rue Berckmans, 9</t>
  </si>
  <si>
    <t>1060 Bruxelles</t>
  </si>
  <si>
    <t>1. Immobilisations corporelles</t>
  </si>
  <si>
    <t>1.1 Terrains et constructions</t>
  </si>
  <si>
    <t>ACTIFS IMMOBILISES</t>
  </si>
  <si>
    <t>ACTIFS CIRCULANTS</t>
  </si>
  <si>
    <t>7.2 Produits acquis</t>
  </si>
  <si>
    <t>TOTAL</t>
  </si>
  <si>
    <t>2.1 Garantie locative</t>
  </si>
  <si>
    <t>2.2 Cautions diverses</t>
  </si>
  <si>
    <t>FONDS SOCIAL</t>
  </si>
  <si>
    <t>PROVISIONS</t>
  </si>
  <si>
    <t>2. Provisions pour risques et charges</t>
  </si>
  <si>
    <t>2.1 Provision fond d'urgence</t>
  </si>
  <si>
    <t>DETTES</t>
  </si>
  <si>
    <t>3. Dettes à plus d'un an</t>
  </si>
  <si>
    <t>7. Comptes de Régularisations</t>
  </si>
  <si>
    <t>2. Immobilisations financières</t>
  </si>
  <si>
    <t>5. Compte de régularisation</t>
  </si>
  <si>
    <t>5.1 Charges à imputer</t>
  </si>
  <si>
    <t>5.2 Produits à reporter</t>
  </si>
  <si>
    <t>3.1 Avances reçues Orbem</t>
  </si>
  <si>
    <t>ligue braille</t>
  </si>
  <si>
    <t>hdp</t>
  </si>
  <si>
    <t>2.1 garantie locative : boutique de Liège</t>
  </si>
  <si>
    <t>2.2 cautions : diverses electrabel</t>
  </si>
  <si>
    <t>intérêts banque</t>
  </si>
  <si>
    <t>benebou</t>
  </si>
  <si>
    <t>2.2 Provision Cotisation SI</t>
  </si>
  <si>
    <t>5.1 ch à imputer : préc mob s/int bque</t>
  </si>
  <si>
    <t>2.3 Provision maison</t>
  </si>
  <si>
    <t>détails actif</t>
  </si>
  <si>
    <t>détails passif</t>
  </si>
  <si>
    <t>subsides à recevoir :</t>
  </si>
  <si>
    <t>créances diverses :</t>
  </si>
  <si>
    <t xml:space="preserve">5.2 autres créances : </t>
  </si>
  <si>
    <t xml:space="preserve">6.1 dépôts trésorerie : </t>
  </si>
  <si>
    <t>6.2 trésorerie liquide :</t>
  </si>
  <si>
    <t xml:space="preserve">7.2 produits acquis : </t>
  </si>
  <si>
    <t>1. Fonds Social</t>
  </si>
  <si>
    <t>1.5 Réserve cotisation SI</t>
  </si>
  <si>
    <t>-</t>
  </si>
  <si>
    <r>
      <t xml:space="preserve">BILAN </t>
    </r>
    <r>
      <rPr>
        <i/>
        <sz val="16"/>
        <rFont val="Arial"/>
        <family val="0"/>
      </rPr>
      <t>(avec reclassement)</t>
    </r>
  </si>
  <si>
    <t>AG</t>
  </si>
  <si>
    <t>2.4 Provision pour litige en cours</t>
  </si>
  <si>
    <t>-</t>
  </si>
  <si>
    <t>-</t>
  </si>
  <si>
    <t>1.1 Patrimoine de départ</t>
  </si>
  <si>
    <t>1.2 Moyens permanents</t>
  </si>
  <si>
    <t xml:space="preserve">1.3 Résultat </t>
  </si>
  <si>
    <t>4. Dettes à un an au plus</t>
  </si>
  <si>
    <t>4.1 Dettes commerciales</t>
  </si>
  <si>
    <t>4.2 Impôts</t>
  </si>
  <si>
    <t>4.3 Dettes fiscales,salariales,sociales</t>
  </si>
  <si>
    <t>1.2 Mobilier et matériel roulant</t>
  </si>
  <si>
    <t>1.3 Autres immobilisations corporelles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</si>
</sst>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.00\ _€_-;\-* #,##0.00\ _€_-;_-* &quot;-&quot;??\ _€_-;_-@_-"/>
    <numFmt numFmtId="165" formatCode="_-* #,##0&quot; F&quot;_-;\-* #,##0&quot; F&quot;_-;_-* &quot;-&quot;&quot; F&quot;_-;_-@_-"/>
    <numFmt numFmtId="166" formatCode="_-* #,##0.00_ _F_-;\-* #,##0.00_ _F_-;_-* &quot;-&quot;??_ _F_-;_-@_-"/>
  </numFmts>
  <fonts count="14">
    <font>
      <sz val="10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b/>
      <sz val="20"/>
      <name val="Arial"/>
      <family val="0"/>
    </font>
    <font>
      <i/>
      <sz val="16"/>
      <name val="Arial"/>
      <family val="0"/>
    </font>
    <font>
      <sz val="14"/>
      <color indexed="11"/>
      <name val="Arial"/>
      <family val="0"/>
    </font>
    <font>
      <sz val="14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66" fontId="6" fillId="0" borderId="0" xfId="15" applyNumberFormat="1" applyFont="1" applyBorder="1" applyAlignment="1">
      <alignment/>
    </xf>
    <xf numFmtId="3" fontId="6" fillId="0" borderId="0" xfId="15" applyNumberFormat="1" applyFont="1" applyBorder="1" applyAlignment="1">
      <alignment/>
    </xf>
    <xf numFmtId="166" fontId="7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166" fontId="8" fillId="0" borderId="0" xfId="15" applyNumberFormat="1" applyFont="1" applyBorder="1" applyAlignment="1">
      <alignment/>
    </xf>
    <xf numFmtId="166" fontId="9" fillId="0" borderId="0" xfId="15" applyNumberFormat="1" applyFont="1" applyBorder="1" applyAlignment="1">
      <alignment/>
    </xf>
    <xf numFmtId="3" fontId="9" fillId="0" borderId="0" xfId="15" applyNumberFormat="1" applyFont="1" applyBorder="1" applyAlignment="1">
      <alignment/>
    </xf>
    <xf numFmtId="3" fontId="6" fillId="0" borderId="0" xfId="15" applyNumberFormat="1" applyFont="1" applyFill="1" applyBorder="1" applyAlignment="1">
      <alignment/>
    </xf>
    <xf numFmtId="3" fontId="6" fillId="0" borderId="0" xfId="15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12" fillId="0" borderId="0" xfId="15" applyNumberFormat="1" applyFont="1" applyBorder="1" applyAlignment="1">
      <alignment/>
    </xf>
    <xf numFmtId="3" fontId="13" fillId="0" borderId="0" xfId="15" applyNumberFormat="1" applyFont="1" applyBorder="1" applyAlignment="1">
      <alignment horizontal="right"/>
    </xf>
    <xf numFmtId="166" fontId="13" fillId="0" borderId="0" xfId="15" applyNumberFormat="1" applyFont="1" applyBorder="1" applyAlignment="1">
      <alignment/>
    </xf>
    <xf numFmtId="3" fontId="6" fillId="0" borderId="0" xfId="15" applyNumberFormat="1" applyFont="1" applyFill="1" applyBorder="1" applyAlignment="1">
      <alignment horizontal="right"/>
    </xf>
    <xf numFmtId="166" fontId="7" fillId="3" borderId="0" xfId="15" applyNumberFormat="1" applyFont="1" applyFill="1" applyBorder="1" applyAlignment="1">
      <alignment/>
    </xf>
    <xf numFmtId="3" fontId="7" fillId="3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15</xdr:row>
      <xdr:rowOff>9525</xdr:rowOff>
    </xdr:from>
    <xdr:to>
      <xdr:col>10</xdr:col>
      <xdr:colOff>342900</xdr:colOff>
      <xdr:row>18</xdr:row>
      <xdr:rowOff>114300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6487775" y="3228975"/>
          <a:ext cx="2952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76200</xdr:rowOff>
    </xdr:from>
    <xdr:to>
      <xdr:col>10</xdr:col>
      <xdr:colOff>828675</xdr:colOff>
      <xdr:row>20</xdr:row>
      <xdr:rowOff>38100</xdr:rowOff>
    </xdr:to>
    <xdr:sp>
      <xdr:nvSpPr>
        <xdr:cNvPr id="2" name="Texte 1"/>
        <xdr:cNvSpPr txBox="1">
          <a:spLocks noChangeArrowheads="1"/>
        </xdr:cNvSpPr>
      </xdr:nvSpPr>
      <xdr:spPr>
        <a:xfrm>
          <a:off x="15182850" y="3086100"/>
          <a:ext cx="20764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85" zoomScaleNormal="85" workbookViewId="0" topLeftCell="A28">
      <selection activeCell="E62" sqref="E62"/>
    </sheetView>
  </sheetViews>
  <sheetFormatPr defaultColWidth="16.375" defaultRowHeight="12.75"/>
  <cols>
    <col min="1" max="1" width="46.625" style="7" bestFit="1" customWidth="1"/>
    <col min="2" max="4" width="16.375" style="6" customWidth="1"/>
    <col min="5" max="5" width="38.00390625" style="7" bestFit="1" customWidth="1"/>
    <col min="6" max="8" width="16.375" style="6" customWidth="1"/>
    <col min="9" max="16384" width="16.375" style="7" customWidth="1"/>
  </cols>
  <sheetData>
    <row r="1" ht="16.5">
      <c r="E1" s="8"/>
    </row>
    <row r="2" spans="1:5" ht="16.5">
      <c r="A2" s="22" t="s">
        <v>38</v>
      </c>
      <c r="E2" s="8"/>
    </row>
    <row r="3" spans="1:5" ht="22.5">
      <c r="A3" s="23" t="s">
        <v>81</v>
      </c>
      <c r="E3" s="8"/>
    </row>
    <row r="4" spans="1:5" ht="16.5">
      <c r="A4" s="22" t="s">
        <v>39</v>
      </c>
      <c r="E4" s="8"/>
    </row>
    <row r="5" spans="1:5" ht="16.5">
      <c r="A5" s="22" t="s">
        <v>40</v>
      </c>
      <c r="E5" s="8"/>
    </row>
    <row r="6" spans="1:5" ht="16.5">
      <c r="A6" s="22"/>
      <c r="E6" s="8"/>
    </row>
    <row r="7" ht="16.5">
      <c r="E7" s="8"/>
    </row>
    <row r="8" spans="1:8" s="9" customFormat="1" ht="16.5">
      <c r="A8" s="9" t="s">
        <v>36</v>
      </c>
      <c r="B8" s="10" t="s">
        <v>16</v>
      </c>
      <c r="C8" s="10" t="s">
        <v>19</v>
      </c>
      <c r="D8" s="10" t="s">
        <v>27</v>
      </c>
      <c r="E8" s="9" t="s">
        <v>37</v>
      </c>
      <c r="F8" s="10" t="s">
        <v>16</v>
      </c>
      <c r="G8" s="10" t="s">
        <v>19</v>
      </c>
      <c r="H8" s="10" t="s">
        <v>27</v>
      </c>
    </row>
    <row r="9" spans="2:8" s="11" customFormat="1" ht="16.5">
      <c r="B9" s="12"/>
      <c r="C9" s="12"/>
      <c r="D9" s="12"/>
      <c r="F9" s="6"/>
      <c r="G9" s="6"/>
      <c r="H9" s="12"/>
    </row>
    <row r="10" spans="1:8" s="13" customFormat="1" ht="16.5">
      <c r="A10" s="13" t="s">
        <v>43</v>
      </c>
      <c r="B10" s="14"/>
      <c r="C10" s="14"/>
      <c r="D10" s="14"/>
      <c r="E10" s="13" t="s">
        <v>49</v>
      </c>
      <c r="F10" s="14"/>
      <c r="G10" s="14"/>
      <c r="H10" s="14"/>
    </row>
    <row r="11" spans="1:8" s="13" customFormat="1" ht="16.5">
      <c r="A11" s="13" t="s">
        <v>41</v>
      </c>
      <c r="B11" s="14">
        <f>B13+B16+B19</f>
        <v>346538.51</v>
      </c>
      <c r="C11" s="14">
        <f>C13+C16+C19</f>
        <v>345771.42000000004</v>
      </c>
      <c r="D11" s="14">
        <f>D13+D16+D19</f>
        <v>347965.73000000004</v>
      </c>
      <c r="E11" s="13" t="s">
        <v>78</v>
      </c>
      <c r="F11" s="14">
        <f>SUM(F12:F15)</f>
        <v>1403742.6</v>
      </c>
      <c r="G11" s="14">
        <f>SUM(G12:G15)</f>
        <v>1625302.54</v>
      </c>
      <c r="H11" s="14">
        <f>SUM(H12:H15)</f>
        <v>3814855.5900000003</v>
      </c>
    </row>
    <row r="12" spans="1:8" s="16" customFormat="1" ht="16.5">
      <c r="A12" s="11" t="s">
        <v>42</v>
      </c>
      <c r="B12" s="12"/>
      <c r="C12" s="12"/>
      <c r="D12" s="15"/>
      <c r="E12" s="11" t="s">
        <v>86</v>
      </c>
      <c r="F12" s="12">
        <v>888503</v>
      </c>
      <c r="G12" s="12">
        <v>888503</v>
      </c>
      <c r="H12" s="12">
        <v>888503</v>
      </c>
    </row>
    <row r="13" spans="1:9" s="11" customFormat="1" ht="16.5">
      <c r="A13" s="11" t="s">
        <v>0</v>
      </c>
      <c r="B13" s="12">
        <v>323475.39</v>
      </c>
      <c r="C13" s="12">
        <v>323475.39</v>
      </c>
      <c r="D13" s="12">
        <v>323475.39</v>
      </c>
      <c r="E13" s="11" t="s">
        <v>87</v>
      </c>
      <c r="F13" s="12">
        <v>286248.18</v>
      </c>
      <c r="G13" s="12">
        <v>321567.02</v>
      </c>
      <c r="H13" s="12">
        <v>568590.8</v>
      </c>
      <c r="I13" s="12"/>
    </row>
    <row r="14" spans="1:8" s="11" customFormat="1" ht="16.5">
      <c r="A14" s="17"/>
      <c r="B14" s="18"/>
      <c r="C14" s="18"/>
      <c r="D14" s="12"/>
      <c r="E14" s="11" t="s">
        <v>88</v>
      </c>
      <c r="F14" s="12">
        <v>35318.84</v>
      </c>
      <c r="G14" s="12">
        <v>247023.44</v>
      </c>
      <c r="H14" s="24">
        <v>2146421.89</v>
      </c>
    </row>
    <row r="15" spans="1:8" s="11" customFormat="1" ht="16.5">
      <c r="A15" s="17"/>
      <c r="B15" s="18"/>
      <c r="C15" s="18"/>
      <c r="D15" s="12"/>
      <c r="E15" s="11" t="s">
        <v>26</v>
      </c>
      <c r="F15" s="12">
        <v>193672.58</v>
      </c>
      <c r="G15" s="12">
        <v>168209.08</v>
      </c>
      <c r="H15" s="19">
        <v>211339.9</v>
      </c>
    </row>
    <row r="16" spans="1:8" s="11" customFormat="1" ht="16.5">
      <c r="A16" s="11" t="s">
        <v>93</v>
      </c>
      <c r="B16" s="12">
        <f>B17</f>
        <v>10563.12</v>
      </c>
      <c r="C16" s="12">
        <f>C17</f>
        <v>9796.03</v>
      </c>
      <c r="D16" s="12">
        <f>D17</f>
        <v>11990.34</v>
      </c>
      <c r="E16" s="26" t="s">
        <v>79</v>
      </c>
      <c r="F16" s="12"/>
      <c r="G16" s="12"/>
      <c r="H16" s="25" t="s">
        <v>82</v>
      </c>
    </row>
    <row r="17" spans="1:8" s="11" customFormat="1" ht="16.5">
      <c r="A17" s="11" t="s">
        <v>0</v>
      </c>
      <c r="B17" s="12">
        <v>10563.12</v>
      </c>
      <c r="C17" s="12">
        <v>9796.03</v>
      </c>
      <c r="D17" s="12">
        <v>11990.34</v>
      </c>
      <c r="F17" s="12"/>
      <c r="G17" s="12"/>
      <c r="H17" s="12"/>
    </row>
    <row r="18" spans="1:8" s="11" customFormat="1" ht="16.5">
      <c r="A18" s="17"/>
      <c r="B18" s="18"/>
      <c r="C18" s="18"/>
      <c r="D18" s="12"/>
      <c r="F18" s="12"/>
      <c r="G18" s="12"/>
      <c r="H18" s="12"/>
    </row>
    <row r="19" spans="1:8" s="11" customFormat="1" ht="16.5">
      <c r="A19" s="11" t="s">
        <v>94</v>
      </c>
      <c r="B19" s="12">
        <f>B20</f>
        <v>12500</v>
      </c>
      <c r="C19" s="12">
        <f>C20</f>
        <v>12500</v>
      </c>
      <c r="D19" s="12">
        <f>D20</f>
        <v>12500</v>
      </c>
      <c r="E19" s="13" t="s">
        <v>50</v>
      </c>
      <c r="F19" s="12"/>
      <c r="G19" s="12"/>
      <c r="H19" s="12"/>
    </row>
    <row r="20" spans="1:8" s="11" customFormat="1" ht="16.5">
      <c r="A20" s="11" t="s">
        <v>0</v>
      </c>
      <c r="B20" s="12">
        <v>12500</v>
      </c>
      <c r="C20" s="12">
        <v>12500</v>
      </c>
      <c r="D20" s="12">
        <v>12500</v>
      </c>
      <c r="E20" s="13" t="s">
        <v>51</v>
      </c>
      <c r="F20" s="14">
        <f>SUM(F21:F25)</f>
        <v>1892185.32</v>
      </c>
      <c r="G20" s="14">
        <f>SUM(G21:G24)</f>
        <v>1979643.12</v>
      </c>
      <c r="H20" s="14">
        <f>SUM(H21:H24)</f>
        <v>101763.39</v>
      </c>
    </row>
    <row r="21" spans="2:8" s="11" customFormat="1" ht="16.5">
      <c r="B21" s="18"/>
      <c r="C21" s="18"/>
      <c r="D21" s="12"/>
      <c r="E21" s="11" t="s">
        <v>52</v>
      </c>
      <c r="F21" s="12">
        <v>34705.09</v>
      </c>
      <c r="G21" s="12">
        <v>34705.09</v>
      </c>
      <c r="H21" s="20" t="s">
        <v>80</v>
      </c>
    </row>
    <row r="22" spans="2:8" s="11" customFormat="1" ht="16.5">
      <c r="B22" s="12"/>
      <c r="C22" s="12"/>
      <c r="D22" s="12"/>
      <c r="E22" s="11" t="s">
        <v>67</v>
      </c>
      <c r="F22" s="12">
        <v>1767480.23</v>
      </c>
      <c r="G22" s="12">
        <v>1848674.23</v>
      </c>
      <c r="H22" s="20" t="s">
        <v>80</v>
      </c>
    </row>
    <row r="23" spans="2:8" s="11" customFormat="1" ht="16.5">
      <c r="B23" s="14"/>
      <c r="C23" s="14"/>
      <c r="D23" s="12"/>
      <c r="E23" s="11" t="s">
        <v>69</v>
      </c>
      <c r="F23" s="12">
        <v>90000</v>
      </c>
      <c r="G23" s="12">
        <v>96263.8</v>
      </c>
      <c r="H23" s="12">
        <v>96555.39</v>
      </c>
    </row>
    <row r="24" spans="1:8" s="11" customFormat="1" ht="16.5">
      <c r="A24" s="13" t="s">
        <v>56</v>
      </c>
      <c r="B24" s="14">
        <f>SUM(B25:B26)</f>
        <v>4388.41</v>
      </c>
      <c r="C24" s="14">
        <f>SUM(C25:C26)</f>
        <v>4404.08</v>
      </c>
      <c r="D24" s="14">
        <f>SUM(D25:D26)</f>
        <v>4415.8099999999995</v>
      </c>
      <c r="E24" s="26" t="s">
        <v>83</v>
      </c>
      <c r="F24" s="12"/>
      <c r="G24" s="18"/>
      <c r="H24" s="12">
        <v>5208</v>
      </c>
    </row>
    <row r="25" spans="1:8" s="11" customFormat="1" ht="16.5">
      <c r="A25" s="11" t="s">
        <v>47</v>
      </c>
      <c r="B25" s="12">
        <v>1088.52</v>
      </c>
      <c r="C25" s="12">
        <v>1104.19</v>
      </c>
      <c r="D25" s="12">
        <v>1115.92</v>
      </c>
      <c r="F25" s="12"/>
      <c r="G25" s="12"/>
      <c r="H25" s="12"/>
    </row>
    <row r="26" spans="1:8" s="11" customFormat="1" ht="16.5">
      <c r="A26" s="11" t="s">
        <v>48</v>
      </c>
      <c r="B26" s="12">
        <v>3299.89</v>
      </c>
      <c r="C26" s="12">
        <v>3299.89</v>
      </c>
      <c r="D26" s="12">
        <v>3299.89</v>
      </c>
      <c r="F26" s="12"/>
      <c r="G26" s="12"/>
      <c r="H26" s="12"/>
    </row>
    <row r="27" spans="2:8" s="11" customFormat="1" ht="16.5">
      <c r="B27" s="12"/>
      <c r="C27" s="12"/>
      <c r="D27" s="12"/>
      <c r="F27" s="12"/>
      <c r="G27" s="12"/>
      <c r="H27" s="12"/>
    </row>
    <row r="28" spans="1:8" s="11" customFormat="1" ht="16.5">
      <c r="A28" s="13" t="s">
        <v>44</v>
      </c>
      <c r="B28" s="12"/>
      <c r="C28" s="12"/>
      <c r="D28" s="12"/>
      <c r="E28" s="13" t="s">
        <v>53</v>
      </c>
      <c r="F28" s="12"/>
      <c r="G28" s="12"/>
      <c r="H28" s="12"/>
    </row>
    <row r="29" spans="1:8" s="11" customFormat="1" ht="16.5">
      <c r="A29" s="13" t="s">
        <v>4</v>
      </c>
      <c r="B29" s="14">
        <f>SUM(B30:B31)</f>
        <v>140743.41999999998</v>
      </c>
      <c r="C29" s="14">
        <f>SUM(C30:C31)</f>
        <v>132726.59999999998</v>
      </c>
      <c r="D29" s="14">
        <f>SUM(D30:D31)</f>
        <v>109972.91</v>
      </c>
      <c r="E29" s="13" t="s">
        <v>54</v>
      </c>
      <c r="F29" s="14">
        <f>SUM(F30:F30)</f>
        <v>4162.65</v>
      </c>
      <c r="G29" s="14">
        <f>SUM(G30:G30)</f>
        <v>4162.65</v>
      </c>
      <c r="H29" s="14">
        <f>SUM(H30:H30)</f>
        <v>4162.65</v>
      </c>
    </row>
    <row r="30" spans="1:8" s="11" customFormat="1" ht="16.5">
      <c r="A30" s="11" t="s">
        <v>8</v>
      </c>
      <c r="B30" s="12">
        <v>90628.47</v>
      </c>
      <c r="C30" s="12">
        <v>79950.4</v>
      </c>
      <c r="D30" s="12">
        <v>55496.98</v>
      </c>
      <c r="E30" s="11" t="s">
        <v>60</v>
      </c>
      <c r="F30" s="12">
        <v>4162.65</v>
      </c>
      <c r="G30" s="12">
        <v>4162.65</v>
      </c>
      <c r="H30" s="12">
        <v>4162.65</v>
      </c>
    </row>
    <row r="31" spans="1:8" s="11" customFormat="1" ht="16.5">
      <c r="A31" s="11" t="s">
        <v>9</v>
      </c>
      <c r="B31" s="18">
        <v>50114.95</v>
      </c>
      <c r="C31" s="18">
        <v>52776.2</v>
      </c>
      <c r="D31" s="19">
        <v>54475.93</v>
      </c>
      <c r="F31" s="12"/>
      <c r="G31" s="12"/>
      <c r="H31" s="12"/>
    </row>
    <row r="32" spans="1:8" s="11" customFormat="1" ht="16.5">
      <c r="A32" s="13"/>
      <c r="B32" s="14"/>
      <c r="C32" s="14"/>
      <c r="D32" s="12"/>
      <c r="F32" s="12"/>
      <c r="G32" s="12"/>
      <c r="H32" s="12"/>
    </row>
    <row r="33" spans="1:8" s="11" customFormat="1" ht="16.5">
      <c r="A33" s="13" t="s">
        <v>1</v>
      </c>
      <c r="B33" s="14">
        <f>SUM(B34:B39)</f>
        <v>1266841.34</v>
      </c>
      <c r="C33" s="14">
        <f>C34+C35</f>
        <v>1240015.11</v>
      </c>
      <c r="D33" s="14">
        <f>D34+D35</f>
        <v>206598.93</v>
      </c>
      <c r="E33" s="13" t="s">
        <v>89</v>
      </c>
      <c r="F33" s="14">
        <f>SUM(F34:F36)</f>
        <v>242880.38</v>
      </c>
      <c r="G33" s="14">
        <f>SUM(G34:G36)</f>
        <v>310844.13</v>
      </c>
      <c r="H33" s="14">
        <f>SUM(H34:H37)</f>
        <v>319847.83</v>
      </c>
    </row>
    <row r="34" spans="1:8" s="11" customFormat="1" ht="16.5">
      <c r="A34" s="11" t="s">
        <v>2</v>
      </c>
      <c r="B34" s="12">
        <v>244930.24</v>
      </c>
      <c r="C34" s="12">
        <f>207005.48</f>
        <v>207005.48</v>
      </c>
      <c r="D34" s="12">
        <v>139222.72</v>
      </c>
      <c r="E34" s="11" t="s">
        <v>90</v>
      </c>
      <c r="F34" s="12">
        <v>104366.59</v>
      </c>
      <c r="G34" s="12">
        <v>148834.41</v>
      </c>
      <c r="H34" s="12">
        <v>91262.25</v>
      </c>
    </row>
    <row r="35" spans="1:8" s="11" customFormat="1" ht="16.5">
      <c r="A35" s="11" t="s">
        <v>3</v>
      </c>
      <c r="B35" s="12">
        <v>51218.53</v>
      </c>
      <c r="C35" s="12">
        <f>C36+C37+C39</f>
        <v>1033009.6300000001</v>
      </c>
      <c r="D35" s="12">
        <f>D36+D37</f>
        <v>67376.21</v>
      </c>
      <c r="E35" s="11" t="s">
        <v>91</v>
      </c>
      <c r="F35" s="12">
        <v>770.27</v>
      </c>
      <c r="G35" s="12">
        <v>212.89</v>
      </c>
      <c r="H35" s="12">
        <v>323.45</v>
      </c>
    </row>
    <row r="36" spans="1:8" s="11" customFormat="1" ht="16.5">
      <c r="A36" s="11" t="s">
        <v>28</v>
      </c>
      <c r="B36" s="12">
        <v>1000000</v>
      </c>
      <c r="C36" s="12">
        <v>1000000</v>
      </c>
      <c r="D36" s="12">
        <v>0</v>
      </c>
      <c r="E36" s="11" t="s">
        <v>92</v>
      </c>
      <c r="F36" s="12">
        <v>137743.52</v>
      </c>
      <c r="G36" s="12">
        <f>133412.84-212.89+28596.88</f>
        <v>161796.83</v>
      </c>
      <c r="H36" s="12">
        <v>204570.75</v>
      </c>
    </row>
    <row r="37" spans="1:8" s="11" customFormat="1" ht="16.5">
      <c r="A37" s="11" t="s">
        <v>29</v>
      </c>
      <c r="B37" s="12"/>
      <c r="C37" s="12">
        <f>56002.44+28596.88</f>
        <v>84599.32</v>
      </c>
      <c r="D37" s="12">
        <v>67376.21</v>
      </c>
      <c r="E37" s="26" t="s">
        <v>35</v>
      </c>
      <c r="F37" s="12"/>
      <c r="G37" s="12"/>
      <c r="H37" s="19">
        <v>23691.38</v>
      </c>
    </row>
    <row r="38" spans="1:8" s="11" customFormat="1" ht="16.5">
      <c r="A38" s="11" t="s">
        <v>30</v>
      </c>
      <c r="B38" s="12">
        <v>30000</v>
      </c>
      <c r="C38" s="20" t="s">
        <v>85</v>
      </c>
      <c r="D38" s="20" t="s">
        <v>84</v>
      </c>
      <c r="F38" s="12"/>
      <c r="G38" s="12"/>
      <c r="H38" s="12"/>
    </row>
    <row r="39" spans="1:8" s="11" customFormat="1" ht="16.5">
      <c r="A39" s="11" t="s">
        <v>31</v>
      </c>
      <c r="B39" s="18">
        <v>-59307.43</v>
      </c>
      <c r="C39" s="18">
        <v>-51589.69</v>
      </c>
      <c r="D39" s="27" t="s">
        <v>85</v>
      </c>
      <c r="F39" s="12"/>
      <c r="G39" s="12"/>
      <c r="H39" s="12"/>
    </row>
    <row r="40" spans="2:8" s="11" customFormat="1" ht="16.5">
      <c r="B40" s="12"/>
      <c r="C40" s="12"/>
      <c r="D40" s="12"/>
      <c r="F40" s="12"/>
      <c r="G40" s="12"/>
      <c r="H40" s="12"/>
    </row>
    <row r="41" spans="2:8" s="11" customFormat="1" ht="16.5">
      <c r="B41" s="12"/>
      <c r="C41" s="12"/>
      <c r="D41" s="12"/>
      <c r="F41" s="12"/>
      <c r="G41" s="12"/>
      <c r="H41" s="12"/>
    </row>
    <row r="42" spans="1:8" s="11" customFormat="1" ht="16.5">
      <c r="A42" s="13" t="s">
        <v>5</v>
      </c>
      <c r="B42" s="14"/>
      <c r="C42" s="14"/>
      <c r="D42" s="12"/>
      <c r="F42" s="12"/>
      <c r="G42" s="12"/>
      <c r="H42" s="12"/>
    </row>
    <row r="43" spans="2:8" s="11" customFormat="1" ht="16.5">
      <c r="B43" s="12"/>
      <c r="C43" s="12"/>
      <c r="D43" s="12"/>
      <c r="F43" s="12"/>
      <c r="G43" s="12"/>
      <c r="H43" s="12"/>
    </row>
    <row r="44" spans="1:8" s="11" customFormat="1" ht="16.5">
      <c r="A44" s="13" t="s">
        <v>6</v>
      </c>
      <c r="B44" s="14">
        <f>SUM(B45:B46)</f>
        <v>1648581.46</v>
      </c>
      <c r="C44" s="14">
        <f>SUM(C45:C46)</f>
        <v>2049507.07</v>
      </c>
      <c r="D44" s="14">
        <f>SUM(D45:D46)</f>
        <v>3379812.01</v>
      </c>
      <c r="F44" s="12"/>
      <c r="G44" s="12"/>
      <c r="H44" s="12"/>
    </row>
    <row r="45" spans="1:8" s="11" customFormat="1" ht="16.5">
      <c r="A45" s="11" t="s">
        <v>11</v>
      </c>
      <c r="B45" s="12">
        <v>1445716.4</v>
      </c>
      <c r="C45" s="12">
        <v>1882484.5</v>
      </c>
      <c r="D45" s="12">
        <v>3214028.28</v>
      </c>
      <c r="F45" s="12"/>
      <c r="G45" s="12"/>
      <c r="H45" s="12"/>
    </row>
    <row r="46" spans="1:8" s="11" customFormat="1" ht="16.5">
      <c r="A46" s="11" t="s">
        <v>10</v>
      </c>
      <c r="B46" s="18">
        <v>202865.06</v>
      </c>
      <c r="C46" s="18">
        <v>167022.57</v>
      </c>
      <c r="D46" s="19">
        <v>165783.73</v>
      </c>
      <c r="F46" s="12"/>
      <c r="G46" s="12"/>
      <c r="H46" s="12"/>
    </row>
    <row r="47" spans="2:8" s="11" customFormat="1" ht="16.5">
      <c r="B47" s="12"/>
      <c r="C47" s="12"/>
      <c r="D47" s="12"/>
      <c r="F47" s="12"/>
      <c r="G47" s="12"/>
      <c r="H47" s="12"/>
    </row>
    <row r="48" spans="1:8" s="11" customFormat="1" ht="16.5">
      <c r="A48" s="13" t="s">
        <v>55</v>
      </c>
      <c r="B48" s="14">
        <f>SUM(B49:B50)</f>
        <v>136772.03</v>
      </c>
      <c r="C48" s="14">
        <f>SUM(C49:C50)</f>
        <v>148174.7</v>
      </c>
      <c r="D48" s="14">
        <f>SUM(D49:D50)</f>
        <v>193293.27</v>
      </c>
      <c r="E48" s="13" t="s">
        <v>57</v>
      </c>
      <c r="F48" s="14">
        <f>F49+F50</f>
        <v>894.22</v>
      </c>
      <c r="G48" s="14">
        <f>G49+G50</f>
        <v>646.54</v>
      </c>
      <c r="H48" s="14">
        <f>H49+H50</f>
        <v>1429.54</v>
      </c>
    </row>
    <row r="49" spans="1:8" s="11" customFormat="1" ht="16.5">
      <c r="A49" s="11" t="s">
        <v>7</v>
      </c>
      <c r="B49" s="12">
        <v>17370.85</v>
      </c>
      <c r="C49" s="12">
        <v>37883.28</v>
      </c>
      <c r="D49" s="12">
        <v>35755.06</v>
      </c>
      <c r="E49" s="11" t="s">
        <v>58</v>
      </c>
      <c r="F49" s="12">
        <v>344.22</v>
      </c>
      <c r="G49" s="12">
        <v>646.54</v>
      </c>
      <c r="H49" s="12">
        <v>1429.54</v>
      </c>
    </row>
    <row r="50" spans="1:8" s="11" customFormat="1" ht="16.5">
      <c r="A50" s="11" t="s">
        <v>45</v>
      </c>
      <c r="B50" s="12">
        <v>119401.18</v>
      </c>
      <c r="C50" s="12">
        <v>110291.42</v>
      </c>
      <c r="D50" s="12">
        <v>157538.21</v>
      </c>
      <c r="E50" s="11" t="s">
        <v>59</v>
      </c>
      <c r="F50" s="12">
        <v>550</v>
      </c>
      <c r="G50" s="12">
        <v>0</v>
      </c>
      <c r="H50" s="12">
        <v>0</v>
      </c>
    </row>
    <row r="51" spans="2:8" s="11" customFormat="1" ht="16.5">
      <c r="B51" s="14"/>
      <c r="C51" s="14"/>
      <c r="D51" s="12"/>
      <c r="F51" s="12"/>
      <c r="G51" s="12"/>
      <c r="H51" s="12"/>
    </row>
    <row r="52" spans="1:8" s="11" customFormat="1" ht="16.5">
      <c r="A52" s="28" t="s">
        <v>46</v>
      </c>
      <c r="B52" s="29">
        <f>B11+B24+B29+B33+B42+B48+B44</f>
        <v>3543865.17</v>
      </c>
      <c r="C52" s="29">
        <f>C11+C24+C29+C33+C42+C48+C44</f>
        <v>3920598.9800000004</v>
      </c>
      <c r="D52" s="29">
        <f>D11+D24+D29+D33+D42+D48+D44</f>
        <v>4242058.66</v>
      </c>
      <c r="E52" s="28" t="s">
        <v>46</v>
      </c>
      <c r="F52" s="29">
        <f>F11+F20+F29+F33+F48</f>
        <v>3543865.17</v>
      </c>
      <c r="G52" s="29">
        <f>G11+G20+G29+G33+G48</f>
        <v>3920598.98</v>
      </c>
      <c r="H52" s="29">
        <f>H11+H20+H29+H33+H48</f>
        <v>4242059</v>
      </c>
    </row>
    <row r="53" spans="2:8" s="11" customFormat="1" ht="16.5">
      <c r="B53" s="6"/>
      <c r="C53" s="6"/>
      <c r="D53" s="6"/>
      <c r="E53" s="13"/>
      <c r="F53" s="12"/>
      <c r="G53" s="12"/>
      <c r="H53" s="12"/>
    </row>
    <row r="54" spans="1:8" s="11" customFormat="1" ht="16.5">
      <c r="A54" s="7"/>
      <c r="B54" s="6"/>
      <c r="C54" s="6"/>
      <c r="D54" s="6"/>
      <c r="E54" s="7"/>
      <c r="F54" s="12"/>
      <c r="G54" s="12"/>
      <c r="H54" s="12"/>
    </row>
    <row r="55" spans="1:8" s="11" customFormat="1" ht="16.5">
      <c r="A55" s="7"/>
      <c r="B55" s="6"/>
      <c r="C55" s="6"/>
      <c r="D55" s="6"/>
      <c r="E55" s="7"/>
      <c r="F55" s="12"/>
      <c r="G55" s="12"/>
      <c r="H55" s="12"/>
    </row>
    <row r="56" spans="1:8" s="13" customFormat="1" ht="16.5">
      <c r="A56" s="7"/>
      <c r="B56" s="6"/>
      <c r="C56" s="6"/>
      <c r="D56" s="6"/>
      <c r="E56" s="7"/>
      <c r="F56" s="14"/>
      <c r="G56" s="14"/>
      <c r="H56" s="14"/>
    </row>
    <row r="58" ht="16.5">
      <c r="E58" s="21"/>
    </row>
  </sheetData>
  <printOptions gridLines="1" horizontalCentered="1"/>
  <pageMargins left="0.17000000000000004" right="0.17000000000000004" top="0.51" bottom="0.19" header="0.51" footer="0.21999999999999997"/>
  <pageSetup fitToHeight="1" fitToWidth="1" orientation="portrait"/>
  <rowBreaks count="1" manualBreakCount="1">
    <brk id="5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2" sqref="A12"/>
    </sheetView>
  </sheetViews>
  <sheetFormatPr defaultColWidth="11.00390625" defaultRowHeight="12.75"/>
  <cols>
    <col min="3" max="3" width="12.125" style="0" customWidth="1"/>
    <col min="6" max="6" width="12.625" style="0" customWidth="1"/>
  </cols>
  <sheetData>
    <row r="1" spans="1:8" ht="15">
      <c r="A1" s="3" t="s">
        <v>70</v>
      </c>
      <c r="B1" s="1"/>
      <c r="G1" s="3" t="s">
        <v>71</v>
      </c>
      <c r="H1" s="1"/>
    </row>
    <row r="2" spans="1:8" ht="15">
      <c r="A2" s="1"/>
      <c r="B2" s="1"/>
      <c r="G2" s="1"/>
      <c r="H2" s="1"/>
    </row>
    <row r="3" spans="1:8" ht="15">
      <c r="A3" s="1" t="s">
        <v>63</v>
      </c>
      <c r="B3" s="1"/>
      <c r="D3">
        <v>1115.92</v>
      </c>
      <c r="G3" t="s">
        <v>12</v>
      </c>
      <c r="H3" s="1"/>
    </row>
    <row r="4" spans="1:8" ht="15">
      <c r="A4" s="1" t="s">
        <v>64</v>
      </c>
      <c r="B4" s="2">
        <v>1244.43</v>
      </c>
      <c r="G4" s="5" t="s">
        <v>18</v>
      </c>
      <c r="H4" s="1"/>
    </row>
    <row r="5" spans="1:8" ht="15">
      <c r="A5" s="4" t="s">
        <v>61</v>
      </c>
      <c r="B5" s="2">
        <v>1214.68</v>
      </c>
      <c r="G5" s="1"/>
      <c r="H5" s="1"/>
    </row>
    <row r="6" spans="1:8" ht="15">
      <c r="A6" s="4" t="s">
        <v>62</v>
      </c>
      <c r="B6" s="2">
        <v>840.78</v>
      </c>
      <c r="G6" s="1" t="s">
        <v>13</v>
      </c>
      <c r="H6" s="1"/>
    </row>
    <row r="7" spans="1:8" ht="15">
      <c r="A7" s="1"/>
      <c r="B7" s="2"/>
      <c r="G7" s="1"/>
      <c r="H7" s="1"/>
    </row>
    <row r="8" spans="1:8" ht="15">
      <c r="A8" s="1" t="s">
        <v>21</v>
      </c>
      <c r="B8" s="2"/>
      <c r="G8" s="1" t="s">
        <v>14</v>
      </c>
      <c r="H8" s="1"/>
    </row>
    <row r="9" spans="1:8" ht="15">
      <c r="A9" s="1"/>
      <c r="B9" s="2"/>
      <c r="G9" s="1"/>
      <c r="H9" s="1"/>
    </row>
    <row r="10" spans="1:8" ht="15">
      <c r="A10" s="1" t="s">
        <v>74</v>
      </c>
      <c r="B10" s="2"/>
      <c r="G10" s="1" t="s">
        <v>15</v>
      </c>
      <c r="H10" s="1"/>
    </row>
    <row r="11" spans="1:8" ht="15">
      <c r="A11" s="5" t="s">
        <v>72</v>
      </c>
      <c r="B11" s="1"/>
      <c r="C11" t="s">
        <v>17</v>
      </c>
      <c r="G11" s="1"/>
      <c r="H11" s="1"/>
    </row>
    <row r="12" spans="7:8" ht="15">
      <c r="G12" s="1" t="s">
        <v>68</v>
      </c>
      <c r="H12" s="1"/>
    </row>
    <row r="13" spans="1:8" ht="15">
      <c r="A13" s="1" t="s">
        <v>22</v>
      </c>
      <c r="B13" s="1"/>
      <c r="G13" s="1"/>
      <c r="H13" s="1"/>
    </row>
    <row r="14" spans="1:8" ht="15">
      <c r="A14" s="1" t="s">
        <v>23</v>
      </c>
      <c r="B14" s="1"/>
      <c r="G14" s="1" t="s">
        <v>20</v>
      </c>
      <c r="H14" s="1"/>
    </row>
    <row r="15" spans="1:8" ht="15">
      <c r="A15" s="1" t="s">
        <v>24</v>
      </c>
      <c r="B15" s="1"/>
      <c r="G15" s="1"/>
      <c r="H15" s="1"/>
    </row>
    <row r="16" spans="1:3" ht="15">
      <c r="A16" s="5" t="s">
        <v>73</v>
      </c>
      <c r="B16" s="1"/>
      <c r="C16" t="s">
        <v>34</v>
      </c>
    </row>
    <row r="17" spans="2:7" ht="15">
      <c r="B17" s="1"/>
      <c r="G17" s="1"/>
    </row>
    <row r="18" ht="15">
      <c r="A18" s="1" t="s">
        <v>75</v>
      </c>
    </row>
    <row r="19" ht="15">
      <c r="A19" s="1"/>
    </row>
    <row r="20" spans="1:3" ht="15">
      <c r="A20" s="1" t="s">
        <v>76</v>
      </c>
      <c r="C20" t="s">
        <v>25</v>
      </c>
    </row>
    <row r="21" ht="15">
      <c r="A21" s="1"/>
    </row>
    <row r="22" ht="15">
      <c r="A22" s="1" t="s">
        <v>33</v>
      </c>
    </row>
    <row r="23" ht="15">
      <c r="A23" s="1" t="s">
        <v>77</v>
      </c>
    </row>
    <row r="24" ht="15">
      <c r="A24" s="1" t="s">
        <v>32</v>
      </c>
    </row>
    <row r="25" ht="15">
      <c r="A25" s="5" t="s">
        <v>65</v>
      </c>
    </row>
    <row r="26" ht="15">
      <c r="A26" s="5" t="s">
        <v>66</v>
      </c>
    </row>
    <row r="27" ht="15">
      <c r="A27" s="1"/>
    </row>
  </sheetData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31/12/96</dc:title>
  <dc:subject/>
  <dc:creator>phh</dc:creator>
  <cp:keywords/>
  <dc:description/>
  <cp:lastModifiedBy>Cécile VanParijs</cp:lastModifiedBy>
  <cp:lastPrinted>2012-03-23T11:18:17Z</cp:lastPrinted>
  <dcterms:created xsi:type="dcterms:W3CDTF">1999-03-26T11:12:12Z</dcterms:created>
  <dcterms:modified xsi:type="dcterms:W3CDTF">2012-04-20T10:21:56Z</dcterms:modified>
  <cp:category/>
  <cp:version/>
  <cp:contentType/>
  <cp:contentStatus/>
</cp:coreProperties>
</file>