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5200" activeTab="0"/>
  </bookViews>
  <sheets>
    <sheet name="Schéma AERF" sheetId="1" r:id="rId1"/>
  </sheets>
  <definedNames>
    <definedName name="_xlnm.Print_Area" localSheetId="0">'Schéma AERF'!$A$1:$H$57</definedName>
  </definedNames>
  <calcPr fullCalcOnLoad="1"/>
</workbook>
</file>

<file path=xl/sharedStrings.xml><?xml version="1.0" encoding="utf-8"?>
<sst xmlns="http://schemas.openxmlformats.org/spreadsheetml/2006/main" count="69" uniqueCount="64">
  <si>
    <r>
      <t xml:space="preserve">(1) </t>
    </r>
    <r>
      <rPr>
        <i/>
        <sz val="11"/>
        <rFont val="Arial"/>
        <family val="2"/>
      </rPr>
      <t xml:space="preserve"> Dans cet éclatement, nous proposons une distinction entre des récoltes de fonds 'directes' (primaires) et 'indirectes' accessoires). Les récoltes indirectes concernent des activités</t>
    </r>
    <r>
      <rPr>
        <i/>
        <u val="single"/>
        <sz val="11"/>
        <rFont val="Arial"/>
        <family val="2"/>
      </rPr>
      <t xml:space="preserve"> </t>
    </r>
    <r>
      <rPr>
        <b/>
        <i/>
        <u val="single"/>
        <sz val="11"/>
        <rFont val="Arial"/>
        <family val="2"/>
      </rPr>
      <t>qui génèrent accessoirement un prodouits net des coûts de récoltes de fonds</t>
    </r>
    <r>
      <rPr>
        <i/>
        <u val="single"/>
        <sz val="11"/>
        <rFont val="Arial"/>
        <family val="2"/>
      </rPr>
      <t>.</t>
    </r>
    <r>
      <rPr>
        <i/>
        <sz val="11"/>
        <rFont val="Arial"/>
        <family val="2"/>
      </rPr>
      <t xml:space="preserve"> Ce schéma est indicatif et adapté à la situation et les activités spécifiques de chaque association, le cas échéant accompangé de commentaires.</t>
    </r>
  </si>
  <si>
    <t>70-76</t>
  </si>
  <si>
    <t>Amnesty International Belgique francophone</t>
  </si>
  <si>
    <t>9 rue Berckmans 1060 Bruxelles</t>
  </si>
  <si>
    <t>0418 308 144</t>
  </si>
  <si>
    <t>www.amnesty.be</t>
  </si>
  <si>
    <t>2006-2011</t>
  </si>
  <si>
    <t>Cabinet Christophe Remon</t>
  </si>
  <si>
    <t>sponsoring</t>
  </si>
  <si>
    <t>tombola</t>
  </si>
  <si>
    <t>20/28</t>
  </si>
  <si>
    <t>29/58</t>
  </si>
  <si>
    <t>10/15</t>
  </si>
  <si>
    <t>16</t>
  </si>
  <si>
    <t>42/48</t>
  </si>
  <si>
    <t>490/491</t>
  </si>
  <si>
    <t>492/493</t>
  </si>
  <si>
    <t>70/74 - 60/64</t>
  </si>
  <si>
    <t>75 - 65</t>
  </si>
  <si>
    <t>76 - 66</t>
  </si>
  <si>
    <t>Nom de l'association</t>
  </si>
  <si>
    <t>Adresse (siège)</t>
  </si>
  <si>
    <t>Nr d'entreprise</t>
  </si>
  <si>
    <t>Adresse site internet</t>
  </si>
  <si>
    <t>Reviseur d'entreprise</t>
  </si>
  <si>
    <t>Bilan (montant en EUR)</t>
  </si>
  <si>
    <t>Immobilisés</t>
  </si>
  <si>
    <t>Actifs circulants</t>
  </si>
  <si>
    <t>Patrimoine</t>
  </si>
  <si>
    <t>Provisions</t>
  </si>
  <si>
    <t>Dettes  + 1 an</t>
  </si>
  <si>
    <t>Dettes - 1 an</t>
  </si>
  <si>
    <t>Comptes de résultats (en EUR)</t>
  </si>
  <si>
    <t>Total des produits et charges</t>
  </si>
  <si>
    <t>Total produits et charges financiers</t>
  </si>
  <si>
    <t>Produits et charges exceptionnelles</t>
  </si>
  <si>
    <t>Résultat net</t>
  </si>
  <si>
    <t>Frais d'administration générale</t>
  </si>
  <si>
    <t>Ratio FAG/Total des charges</t>
  </si>
  <si>
    <t>dons</t>
  </si>
  <si>
    <t>ventes marchandises &amp; merchandising (résultat net) + services</t>
  </si>
  <si>
    <t>licences</t>
  </si>
  <si>
    <t>legs</t>
  </si>
  <si>
    <t>cotisations membres</t>
  </si>
  <si>
    <t>récupérations de charges</t>
  </si>
  <si>
    <t>produits financiers</t>
  </si>
  <si>
    <t>autres</t>
  </si>
  <si>
    <t>subsides</t>
  </si>
  <si>
    <t>Total des produits</t>
  </si>
  <si>
    <t>Comptes de régularisation actif</t>
  </si>
  <si>
    <t>Comptes de régularisation passif</t>
  </si>
  <si>
    <t>Total bilan</t>
  </si>
  <si>
    <t xml:space="preserve"> Actif</t>
  </si>
  <si>
    <t xml:space="preserve"> Passif</t>
  </si>
  <si>
    <t>Recettes</t>
  </si>
  <si>
    <t>Dépenses</t>
  </si>
  <si>
    <t>Ratio Récoltes de fonds/Coûts Récoltes de fonds</t>
  </si>
  <si>
    <t>Coûts de productions récoltes de fonds (inclus frais de personnel)</t>
  </si>
  <si>
    <t>Validité attestation fiscale</t>
  </si>
  <si>
    <t>Détail des produits des récoltes de fonds privés (1)</t>
  </si>
  <si>
    <t>récoltes de fonds directs</t>
  </si>
  <si>
    <t>récoltes de fonds indirects</t>
  </si>
  <si>
    <t>Sous-total récoltes de fonds privés</t>
  </si>
  <si>
    <t>TRANSPARENCE FINANCIERE -  SCHEMA DE SYNTHESE du RAPPORT ANNUEL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</si>
</sst>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0\ [$€-1]_-;\-* #,##0.00\ [$€-1]_-;_-* &quot;-&quot;??\ [$€-1]_-;_-@_-"/>
    <numFmt numFmtId="185" formatCode="[$-80C]dddd\ d\ mmmm\ yyyy"/>
    <numFmt numFmtId="186" formatCode="d/mm/yyyy;@"/>
    <numFmt numFmtId="187" formatCode="_-* #,##0.0\ [$€-1]_-;\-* #,##0.0\ [$€-1]_-;_-* &quot;-&quot;??\ [$€-1]_-;_-@_-"/>
    <numFmt numFmtId="188" formatCode="_-* #,##0\ [$€-1]_-;\-* #,##0\ [$€-1]_-;_-* &quot;-&quot;??\ [$€-1]_-;_-@_-"/>
    <numFmt numFmtId="189" formatCode="0.0%"/>
    <numFmt numFmtId="190" formatCode="#,##0.00\ [$€-1]"/>
    <numFmt numFmtId="191" formatCode="_-* #,##0.00_ _F_-;\-* #,##0.00_ _F_-;_-* &quot;-&quot;??_ _F_-;_-@_-"/>
    <numFmt numFmtId="192" formatCode="#,##0.000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i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4" fontId="0" fillId="33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wrapText="1"/>
    </xf>
    <xf numFmtId="0" fontId="0" fillId="0" borderId="0" xfId="0" applyBorder="1" applyAlignment="1">
      <alignment/>
    </xf>
    <xf numFmtId="184" fontId="0" fillId="33" borderId="22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25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24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right" wrapText="1"/>
    </xf>
    <xf numFmtId="0" fontId="7" fillId="0" borderId="24" xfId="0" applyFont="1" applyBorder="1" applyAlignment="1">
      <alignment horizontal="right" vertical="top" wrapText="1"/>
    </xf>
    <xf numFmtId="0" fontId="0" fillId="0" borderId="24" xfId="0" applyFont="1" applyBorder="1" applyAlignment="1">
      <alignment horizontal="right" wrapText="1"/>
    </xf>
    <xf numFmtId="0" fontId="0" fillId="0" borderId="26" xfId="0" applyFont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right" wrapText="1"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right"/>
    </xf>
    <xf numFmtId="0" fontId="2" fillId="0" borderId="30" xfId="0" applyFont="1" applyBorder="1" applyAlignment="1">
      <alignment horizontal="right" wrapText="1"/>
    </xf>
    <xf numFmtId="0" fontId="6" fillId="0" borderId="2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 horizontal="center"/>
    </xf>
    <xf numFmtId="17" fontId="0" fillId="0" borderId="24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 quotePrefix="1">
      <alignment horizontal="right"/>
    </xf>
    <xf numFmtId="0" fontId="0" fillId="0" borderId="24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top" wrapText="1"/>
    </xf>
    <xf numFmtId="9" fontId="2" fillId="33" borderId="23" xfId="52" applyFont="1" applyFill="1" applyBorder="1" applyAlignment="1">
      <alignment/>
    </xf>
    <xf numFmtId="9" fontId="2" fillId="0" borderId="22" xfId="52" applyFont="1" applyFill="1" applyBorder="1" applyAlignment="1">
      <alignment/>
    </xf>
    <xf numFmtId="9" fontId="2" fillId="0" borderId="31" xfId="52" applyFont="1" applyFill="1" applyBorder="1" applyAlignment="1">
      <alignment/>
    </xf>
    <xf numFmtId="0" fontId="2" fillId="0" borderId="32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190" fontId="0" fillId="0" borderId="33" xfId="0" applyNumberFormat="1" applyFont="1" applyFill="1" applyBorder="1" applyAlignment="1">
      <alignment/>
    </xf>
    <xf numFmtId="190" fontId="0" fillId="0" borderId="34" xfId="0" applyNumberFormat="1" applyFont="1" applyFill="1" applyBorder="1" applyAlignment="1">
      <alignment/>
    </xf>
    <xf numFmtId="190" fontId="0" fillId="0" borderId="35" xfId="0" applyNumberFormat="1" applyFont="1" applyFill="1" applyBorder="1" applyAlignment="1">
      <alignment/>
    </xf>
    <xf numFmtId="190" fontId="0" fillId="0" borderId="36" xfId="0" applyNumberFormat="1" applyFont="1" applyFill="1" applyBorder="1" applyAlignment="1">
      <alignment/>
    </xf>
    <xf numFmtId="190" fontId="0" fillId="33" borderId="37" xfId="0" applyNumberFormat="1" applyFont="1" applyFill="1" applyBorder="1" applyAlignment="1">
      <alignment/>
    </xf>
    <xf numFmtId="190" fontId="0" fillId="0" borderId="38" xfId="0" applyNumberFormat="1" applyFont="1" applyFill="1" applyBorder="1" applyAlignment="1">
      <alignment/>
    </xf>
    <xf numFmtId="190" fontId="0" fillId="33" borderId="39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40" xfId="0" applyNumberFormat="1" applyFont="1" applyFill="1" applyBorder="1" applyAlignment="1">
      <alignment/>
    </xf>
    <xf numFmtId="190" fontId="0" fillId="0" borderId="41" xfId="0" applyNumberFormat="1" applyFont="1" applyFill="1" applyBorder="1" applyAlignment="1">
      <alignment/>
    </xf>
    <xf numFmtId="190" fontId="0" fillId="33" borderId="14" xfId="0" applyNumberFormat="1" applyFont="1" applyFill="1" applyBorder="1" applyAlignment="1">
      <alignment/>
    </xf>
    <xf numFmtId="190" fontId="0" fillId="0" borderId="11" xfId="0" applyNumberFormat="1" applyFont="1" applyFill="1" applyBorder="1" applyAlignment="1">
      <alignment/>
    </xf>
    <xf numFmtId="190" fontId="0" fillId="33" borderId="36" xfId="0" applyNumberFormat="1" applyFont="1" applyFill="1" applyBorder="1" applyAlignment="1">
      <alignment/>
    </xf>
    <xf numFmtId="190" fontId="0" fillId="0" borderId="24" xfId="0" applyNumberFormat="1" applyFont="1" applyFill="1" applyBorder="1" applyAlignment="1">
      <alignment/>
    </xf>
    <xf numFmtId="190" fontId="0" fillId="33" borderId="10" xfId="0" applyNumberFormat="1" applyFont="1" applyFill="1" applyBorder="1" applyAlignment="1">
      <alignment/>
    </xf>
    <xf numFmtId="190" fontId="0" fillId="0" borderId="25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190" fontId="0" fillId="0" borderId="14" xfId="0" applyNumberFormat="1" applyFont="1" applyFill="1" applyBorder="1" applyAlignment="1">
      <alignment horizontal="center"/>
    </xf>
    <xf numFmtId="190" fontId="0" fillId="0" borderId="42" xfId="0" applyNumberFormat="1" applyFont="1" applyFill="1" applyBorder="1" applyAlignment="1">
      <alignment horizontal="center"/>
    </xf>
    <xf numFmtId="190" fontId="0" fillId="0" borderId="16" xfId="0" applyNumberFormat="1" applyFont="1" applyFill="1" applyBorder="1" applyAlignment="1">
      <alignment horizontal="center"/>
    </xf>
    <xf numFmtId="190" fontId="0" fillId="0" borderId="43" xfId="0" applyNumberFormat="1" applyFont="1" applyFill="1" applyBorder="1" applyAlignment="1">
      <alignment horizontal="center"/>
    </xf>
    <xf numFmtId="190" fontId="0" fillId="0" borderId="44" xfId="0" applyNumberFormat="1" applyFont="1" applyFill="1" applyBorder="1" applyAlignment="1">
      <alignment/>
    </xf>
    <xf numFmtId="190" fontId="0" fillId="0" borderId="45" xfId="0" applyNumberFormat="1" applyFont="1" applyFill="1" applyBorder="1" applyAlignment="1">
      <alignment/>
    </xf>
    <xf numFmtId="190" fontId="0" fillId="0" borderId="37" xfId="0" applyNumberFormat="1" applyFont="1" applyFill="1" applyBorder="1" applyAlignment="1">
      <alignment/>
    </xf>
    <xf numFmtId="190" fontId="2" fillId="0" borderId="33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/>
    </xf>
    <xf numFmtId="190" fontId="0" fillId="0" borderId="22" xfId="0" applyNumberFormat="1" applyFont="1" applyFill="1" applyBorder="1" applyAlignment="1">
      <alignment/>
    </xf>
    <xf numFmtId="190" fontId="0" fillId="33" borderId="31" xfId="0" applyNumberFormat="1" applyFont="1" applyFill="1" applyBorder="1" applyAlignment="1">
      <alignment/>
    </xf>
    <xf numFmtId="190" fontId="0" fillId="0" borderId="46" xfId="0" applyNumberFormat="1" applyFont="1" applyFill="1" applyBorder="1" applyAlignment="1">
      <alignment/>
    </xf>
    <xf numFmtId="190" fontId="0" fillId="33" borderId="45" xfId="0" applyNumberFormat="1" applyFont="1" applyFill="1" applyBorder="1" applyAlignment="1">
      <alignment/>
    </xf>
    <xf numFmtId="190" fontId="0" fillId="33" borderId="35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90" fontId="0" fillId="33" borderId="47" xfId="0" applyNumberFormat="1" applyFont="1" applyFill="1" applyBorder="1" applyAlignment="1">
      <alignment/>
    </xf>
    <xf numFmtId="190" fontId="0" fillId="33" borderId="48" xfId="0" applyNumberFormat="1" applyFont="1" applyFill="1" applyBorder="1" applyAlignment="1">
      <alignment/>
    </xf>
    <xf numFmtId="190" fontId="0" fillId="33" borderId="43" xfId="0" applyNumberFormat="1" applyFont="1" applyFill="1" applyBorder="1" applyAlignment="1">
      <alignment/>
    </xf>
    <xf numFmtId="190" fontId="0" fillId="0" borderId="31" xfId="0" applyNumberFormat="1" applyFont="1" applyFill="1" applyBorder="1" applyAlignment="1">
      <alignment/>
    </xf>
    <xf numFmtId="190" fontId="0" fillId="33" borderId="22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2" fillId="0" borderId="10" xfId="52" applyNumberFormat="1" applyFont="1" applyFill="1" applyBorder="1" applyAlignment="1">
      <alignment/>
    </xf>
    <xf numFmtId="0" fontId="0" fillId="0" borderId="24" xfId="0" applyFont="1" applyBorder="1" applyAlignment="1">
      <alignment horizontal="center" wrapText="1"/>
    </xf>
    <xf numFmtId="191" fontId="0" fillId="0" borderId="0" xfId="47" applyNumberFormat="1" applyFont="1" applyAlignment="1">
      <alignment/>
    </xf>
    <xf numFmtId="192" fontId="2" fillId="0" borderId="10" xfId="52" applyNumberFormat="1" applyFont="1" applyFill="1" applyBorder="1" applyAlignment="1">
      <alignment/>
    </xf>
    <xf numFmtId="190" fontId="0" fillId="0" borderId="30" xfId="0" applyNumberFormat="1" applyFont="1" applyFill="1" applyBorder="1" applyAlignment="1">
      <alignment/>
    </xf>
    <xf numFmtId="190" fontId="0" fillId="0" borderId="23" xfId="0" applyNumberFormat="1" applyFont="1" applyFill="1" applyBorder="1" applyAlignment="1">
      <alignment/>
    </xf>
    <xf numFmtId="190" fontId="0" fillId="0" borderId="49" xfId="0" applyNumberFormat="1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90" fontId="2" fillId="0" borderId="22" xfId="0" applyNumberFormat="1" applyFont="1" applyFill="1" applyBorder="1" applyAlignment="1">
      <alignment/>
    </xf>
    <xf numFmtId="190" fontId="2" fillId="0" borderId="31" xfId="0" applyNumberFormat="1" applyFont="1" applyFill="1" applyBorder="1" applyAlignment="1">
      <alignment/>
    </xf>
    <xf numFmtId="190" fontId="0" fillId="0" borderId="0" xfId="0" applyNumberFormat="1" applyFont="1" applyBorder="1" applyAlignment="1">
      <alignment horizontal="right" wrapText="1"/>
    </xf>
    <xf numFmtId="190" fontId="0" fillId="0" borderId="0" xfId="0" applyNumberFormat="1" applyFont="1" applyBorder="1" applyAlignment="1">
      <alignment horizontal="right" wrapText="1"/>
    </xf>
    <xf numFmtId="0" fontId="10" fillId="34" borderId="40" xfId="0" applyFont="1" applyFill="1" applyBorder="1" applyAlignment="1">
      <alignment horizontal="center" wrapText="1"/>
    </xf>
    <xf numFmtId="0" fontId="11" fillId="0" borderId="51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0" fillId="0" borderId="5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" fillId="0" borderId="48" xfId="45" applyFont="1" applyFill="1" applyBorder="1" applyAlignment="1" applyProtection="1">
      <alignment horizontal="center"/>
      <protection/>
    </xf>
    <xf numFmtId="0" fontId="0" fillId="0" borderId="20" xfId="0" applyFill="1" applyBorder="1" applyAlignment="1">
      <alignment/>
    </xf>
    <xf numFmtId="0" fontId="0" fillId="0" borderId="53" xfId="0" applyFill="1" applyBorder="1" applyAlignment="1">
      <alignment/>
    </xf>
    <xf numFmtId="0" fontId="2" fillId="0" borderId="15" xfId="0" applyFont="1" applyBorder="1" applyAlignment="1">
      <alignment horizontal="right" vertical="top"/>
    </xf>
    <xf numFmtId="0" fontId="2" fillId="0" borderId="44" xfId="0" applyFont="1" applyBorder="1" applyAlignment="1">
      <alignment horizontal="right" vertical="top"/>
    </xf>
    <xf numFmtId="0" fontId="0" fillId="0" borderId="5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37" xfId="0" applyFill="1" applyBorder="1" applyAlignment="1">
      <alignment/>
    </xf>
    <xf numFmtId="1" fontId="0" fillId="0" borderId="47" xfId="0" applyNumberForma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8" fillId="0" borderId="55" xfId="0" applyFont="1" applyFill="1" applyBorder="1" applyAlignment="1">
      <alignment wrapText="1"/>
    </xf>
    <xf numFmtId="0" fontId="8" fillId="0" borderId="57" xfId="0" applyFont="1" applyBorder="1" applyAlignment="1">
      <alignment wrapText="1"/>
    </xf>
    <xf numFmtId="186" fontId="2" fillId="0" borderId="50" xfId="0" applyNumberFormat="1" applyFont="1" applyFill="1" applyBorder="1" applyAlignment="1">
      <alignment horizontal="center" vertical="center"/>
    </xf>
    <xf numFmtId="186" fontId="2" fillId="0" borderId="45" xfId="0" applyNumberFormat="1" applyFont="1" applyBorder="1" applyAlignment="1">
      <alignment horizontal="center" vertical="center"/>
    </xf>
    <xf numFmtId="0" fontId="4" fillId="0" borderId="58" xfId="45" applyFill="1" applyBorder="1" applyAlignment="1" applyProtection="1">
      <alignment horizontal="center"/>
      <protection/>
    </xf>
    <xf numFmtId="0" fontId="4" fillId="0" borderId="19" xfId="45" applyFill="1" applyBorder="1" applyAlignment="1" applyProtection="1">
      <alignment horizontal="center"/>
      <protection/>
    </xf>
    <xf numFmtId="0" fontId="12" fillId="0" borderId="59" xfId="0" applyNumberFormat="1" applyFont="1" applyFill="1" applyBorder="1" applyAlignment="1">
      <alignment wrapText="1"/>
    </xf>
    <xf numFmtId="0" fontId="16" fillId="0" borderId="60" xfId="0" applyFont="1" applyFill="1" applyBorder="1" applyAlignment="1">
      <alignment wrapText="1"/>
    </xf>
    <xf numFmtId="0" fontId="16" fillId="0" borderId="61" xfId="0" applyFont="1" applyFill="1" applyBorder="1" applyAlignment="1">
      <alignment wrapText="1"/>
    </xf>
    <xf numFmtId="0" fontId="16" fillId="0" borderId="62" xfId="0" applyFont="1" applyFill="1" applyBorder="1" applyAlignment="1">
      <alignment wrapText="1"/>
    </xf>
    <xf numFmtId="0" fontId="16" fillId="0" borderId="63" xfId="0" applyFont="1" applyFill="1" applyBorder="1" applyAlignment="1">
      <alignment wrapText="1"/>
    </xf>
    <xf numFmtId="0" fontId="16" fillId="0" borderId="64" xfId="0" applyFont="1" applyFill="1" applyBorder="1" applyAlignment="1">
      <alignment wrapText="1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nesty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="125" zoomScaleNormal="125" workbookViewId="0" topLeftCell="A7">
      <selection activeCell="C25" sqref="C25"/>
    </sheetView>
  </sheetViews>
  <sheetFormatPr defaultColWidth="8.8515625" defaultRowHeight="12.75"/>
  <cols>
    <col min="1" max="1" width="57.7109375" style="0" customWidth="1"/>
    <col min="2" max="2" width="14.140625" style="0" customWidth="1"/>
    <col min="3" max="3" width="19.00390625" style="0" customWidth="1"/>
    <col min="4" max="4" width="14.7109375" style="0" customWidth="1"/>
    <col min="5" max="5" width="14.421875" style="0" customWidth="1"/>
    <col min="6" max="6" width="17.7109375" style="0" customWidth="1"/>
    <col min="7" max="7" width="14.7109375" style="0" customWidth="1"/>
    <col min="8" max="8" width="14.28125" style="0" customWidth="1"/>
    <col min="9" max="9" width="15.00390625" style="0" customWidth="1"/>
  </cols>
  <sheetData>
    <row r="1" spans="1:8" s="10" customFormat="1" ht="18" thickBot="1">
      <c r="A1" s="118" t="s">
        <v>63</v>
      </c>
      <c r="B1" s="119"/>
      <c r="C1" s="119"/>
      <c r="D1" s="119"/>
      <c r="E1" s="119"/>
      <c r="F1" s="119"/>
      <c r="G1" s="119"/>
      <c r="H1" s="120"/>
    </row>
    <row r="2" ht="12.75" thickBot="1"/>
    <row r="3" spans="1:6" ht="18" customHeight="1">
      <c r="A3" s="11" t="s">
        <v>20</v>
      </c>
      <c r="B3" s="13"/>
      <c r="C3" s="121" t="s">
        <v>2</v>
      </c>
      <c r="D3" s="121"/>
      <c r="E3" s="121"/>
      <c r="F3" s="122"/>
    </row>
    <row r="4" spans="1:6" ht="12">
      <c r="A4" s="126" t="s">
        <v>21</v>
      </c>
      <c r="B4" s="14"/>
      <c r="C4" s="128" t="s">
        <v>3</v>
      </c>
      <c r="D4" s="128"/>
      <c r="E4" s="128"/>
      <c r="F4" s="129"/>
    </row>
    <row r="5" spans="1:6" ht="12">
      <c r="A5" s="127"/>
      <c r="B5" s="15"/>
      <c r="C5" s="130"/>
      <c r="D5" s="131"/>
      <c r="E5" s="131"/>
      <c r="F5" s="132"/>
    </row>
    <row r="6" spans="1:6" ht="24" customHeight="1">
      <c r="A6" s="12" t="s">
        <v>22</v>
      </c>
      <c r="B6" s="16"/>
      <c r="C6" s="133" t="s">
        <v>4</v>
      </c>
      <c r="D6" s="134"/>
      <c r="E6" s="135" t="s">
        <v>58</v>
      </c>
      <c r="F6" s="137" t="s">
        <v>6</v>
      </c>
    </row>
    <row r="7" spans="1:6" ht="18.75" customHeight="1">
      <c r="A7" s="12" t="s">
        <v>23</v>
      </c>
      <c r="B7" s="16"/>
      <c r="C7" s="139" t="s">
        <v>5</v>
      </c>
      <c r="D7" s="140"/>
      <c r="E7" s="136"/>
      <c r="F7" s="138"/>
    </row>
    <row r="8" spans="1:6" ht="23.25" customHeight="1" thickBot="1">
      <c r="A8" s="58" t="s">
        <v>24</v>
      </c>
      <c r="B8" s="17"/>
      <c r="C8" s="123" t="s">
        <v>7</v>
      </c>
      <c r="D8" s="124"/>
      <c r="E8" s="124"/>
      <c r="F8" s="125"/>
    </row>
    <row r="9" spans="1:6" ht="5.25" customHeight="1" thickBot="1">
      <c r="A9" s="3"/>
      <c r="B9" s="3"/>
      <c r="C9" s="2"/>
      <c r="D9" s="2"/>
      <c r="E9" s="2"/>
      <c r="F9" s="2"/>
    </row>
    <row r="10" spans="3:6" ht="12.75" thickBot="1">
      <c r="C10" s="147">
        <v>2011</v>
      </c>
      <c r="D10" s="148"/>
      <c r="E10" s="147">
        <v>2010</v>
      </c>
      <c r="F10" s="148"/>
    </row>
    <row r="11" spans="1:6" ht="15.75" thickBot="1">
      <c r="A11" s="6" t="s">
        <v>25</v>
      </c>
      <c r="B11" s="49"/>
      <c r="C11" s="113" t="s">
        <v>52</v>
      </c>
      <c r="D11" s="112" t="s">
        <v>53</v>
      </c>
      <c r="E11" s="8" t="s">
        <v>52</v>
      </c>
      <c r="F11" s="9" t="s">
        <v>53</v>
      </c>
    </row>
    <row r="12" spans="1:6" ht="12.75" thickBot="1">
      <c r="A12" s="46" t="s">
        <v>51</v>
      </c>
      <c r="B12" s="50"/>
      <c r="C12" s="114">
        <f>SUM(C13:C15)</f>
        <v>4242059</v>
      </c>
      <c r="D12" s="115">
        <f>SUM(D17:D21)</f>
        <v>4242059</v>
      </c>
      <c r="E12" s="111">
        <f>+E13+E14+E15</f>
        <v>3543865</v>
      </c>
      <c r="F12" s="65">
        <f>+F17+F18+F19+F20+F21</f>
        <v>3543865</v>
      </c>
    </row>
    <row r="13" spans="1:6" ht="12">
      <c r="A13" s="40" t="s">
        <v>26</v>
      </c>
      <c r="B13" s="51" t="s">
        <v>10</v>
      </c>
      <c r="C13" s="107">
        <v>352382</v>
      </c>
      <c r="D13" s="93"/>
      <c r="E13" s="107">
        <v>346539</v>
      </c>
      <c r="F13" s="68"/>
    </row>
    <row r="14" spans="1:7" ht="12">
      <c r="A14" s="40" t="s">
        <v>27</v>
      </c>
      <c r="B14" s="51" t="s">
        <v>11</v>
      </c>
      <c r="C14" s="67">
        <v>3696384</v>
      </c>
      <c r="D14" s="68"/>
      <c r="E14" s="67">
        <v>3060554</v>
      </c>
      <c r="F14" s="68"/>
      <c r="G14" s="80"/>
    </row>
    <row r="15" spans="1:6" ht="12.75" thickBot="1">
      <c r="A15" s="41" t="s">
        <v>49</v>
      </c>
      <c r="B15" s="51" t="s">
        <v>15</v>
      </c>
      <c r="C15" s="69">
        <v>193293</v>
      </c>
      <c r="D15" s="70"/>
      <c r="E15" s="69">
        <v>136772</v>
      </c>
      <c r="F15" s="70"/>
    </row>
    <row r="16" spans="1:6" ht="6.75" customHeight="1" thickBot="1">
      <c r="A16" s="7"/>
      <c r="B16" s="42"/>
      <c r="C16" s="72"/>
      <c r="D16" s="73"/>
      <c r="E16" s="72"/>
      <c r="F16" s="73"/>
    </row>
    <row r="17" spans="1:6" ht="12.75" thickBot="1">
      <c r="A17" s="43" t="s">
        <v>28</v>
      </c>
      <c r="B17" s="52" t="s">
        <v>12</v>
      </c>
      <c r="C17" s="74"/>
      <c r="D17" s="110">
        <v>3814856</v>
      </c>
      <c r="E17" s="74"/>
      <c r="F17" s="75">
        <v>1210070</v>
      </c>
    </row>
    <row r="18" spans="1:6" ht="12">
      <c r="A18" s="40" t="s">
        <v>29</v>
      </c>
      <c r="B18" s="52" t="s">
        <v>13</v>
      </c>
      <c r="C18" s="76"/>
      <c r="D18" s="109">
        <v>101762</v>
      </c>
      <c r="E18" s="76"/>
      <c r="F18" s="77">
        <v>2085858</v>
      </c>
    </row>
    <row r="19" spans="1:6" ht="12">
      <c r="A19" s="40" t="s">
        <v>30</v>
      </c>
      <c r="B19" s="51">
        <v>17</v>
      </c>
      <c r="C19" s="76"/>
      <c r="D19" s="77">
        <v>4163</v>
      </c>
      <c r="E19" s="76"/>
      <c r="F19" s="77">
        <v>4163</v>
      </c>
    </row>
    <row r="20" spans="1:6" ht="12">
      <c r="A20" s="40" t="s">
        <v>31</v>
      </c>
      <c r="B20" s="51" t="s">
        <v>14</v>
      </c>
      <c r="C20" s="76"/>
      <c r="D20" s="77">
        <v>319848</v>
      </c>
      <c r="E20" s="76"/>
      <c r="F20" s="77">
        <v>242880</v>
      </c>
    </row>
    <row r="21" spans="1:6" ht="12.75" thickBot="1">
      <c r="A21" s="41" t="s">
        <v>50</v>
      </c>
      <c r="B21" s="53" t="s">
        <v>16</v>
      </c>
      <c r="C21" s="78"/>
      <c r="D21" s="79">
        <v>1430</v>
      </c>
      <c r="E21" s="78"/>
      <c r="F21" s="79">
        <v>894</v>
      </c>
    </row>
    <row r="22" spans="1:6" ht="3.75" customHeight="1" thickBot="1">
      <c r="A22" s="1"/>
      <c r="B22" s="1"/>
      <c r="C22" s="80"/>
      <c r="D22" s="80"/>
      <c r="E22" s="80"/>
      <c r="F22" s="80"/>
    </row>
    <row r="23" spans="1:6" ht="12.75" thickBot="1">
      <c r="A23" s="4"/>
      <c r="B23" s="4"/>
      <c r="C23" s="147">
        <v>2011</v>
      </c>
      <c r="D23" s="148"/>
      <c r="E23" s="147">
        <v>2010</v>
      </c>
      <c r="F23" s="148"/>
    </row>
    <row r="24" spans="1:6" ht="15.75" thickBot="1">
      <c r="A24" s="48" t="s">
        <v>32</v>
      </c>
      <c r="B24" s="44"/>
      <c r="C24" s="81" t="s">
        <v>54</v>
      </c>
      <c r="D24" s="82" t="s">
        <v>55</v>
      </c>
      <c r="E24" s="83" t="s">
        <v>54</v>
      </c>
      <c r="F24" s="84" t="s">
        <v>55</v>
      </c>
    </row>
    <row r="25" spans="1:7" ht="12">
      <c r="A25" s="47" t="s">
        <v>33</v>
      </c>
      <c r="B25" s="45" t="s">
        <v>17</v>
      </c>
      <c r="C25" s="85">
        <v>3717811</v>
      </c>
      <c r="D25" s="86">
        <v>3514943</v>
      </c>
      <c r="E25" s="85">
        <v>3577632</v>
      </c>
      <c r="F25" s="86">
        <v>3495111</v>
      </c>
      <c r="G25" s="104"/>
    </row>
    <row r="26" spans="1:7" ht="12">
      <c r="A26" s="28" t="s">
        <v>34</v>
      </c>
      <c r="B26" s="45" t="s">
        <v>18</v>
      </c>
      <c r="C26" s="67">
        <v>50926</v>
      </c>
      <c r="D26" s="87">
        <v>9136</v>
      </c>
      <c r="E26" s="67">
        <v>52438</v>
      </c>
      <c r="F26" s="87">
        <v>4615</v>
      </c>
      <c r="G26" s="80"/>
    </row>
    <row r="27" spans="1:7" ht="12">
      <c r="A27" s="28" t="s">
        <v>35</v>
      </c>
      <c r="B27" s="45" t="s">
        <v>19</v>
      </c>
      <c r="C27" s="67">
        <v>221931</v>
      </c>
      <c r="D27" s="87">
        <v>274063</v>
      </c>
      <c r="E27" s="67">
        <v>38824</v>
      </c>
      <c r="F27" s="87">
        <v>133849</v>
      </c>
      <c r="G27" s="80"/>
    </row>
    <row r="28" spans="1:6" ht="12.75" thickBot="1">
      <c r="A28" s="29" t="s">
        <v>36</v>
      </c>
      <c r="B28" s="62"/>
      <c r="C28" s="88"/>
      <c r="D28" s="66">
        <f>C25+C26+C27-D25-D26-D27</f>
        <v>192526</v>
      </c>
      <c r="E28" s="88"/>
      <c r="F28" s="66">
        <f>E25+E26+E27-F25-F26-F27</f>
        <v>35319</v>
      </c>
    </row>
    <row r="29" ht="7.5" customHeight="1" thickBot="1">
      <c r="A29" s="23"/>
    </row>
    <row r="30" spans="1:6" ht="13.5" thickBot="1">
      <c r="A30" s="33" t="s">
        <v>59</v>
      </c>
      <c r="C30" s="147">
        <v>2011</v>
      </c>
      <c r="D30" s="148"/>
      <c r="E30" s="147">
        <v>2010</v>
      </c>
      <c r="F30" s="148"/>
    </row>
    <row r="31" spans="1:6" ht="13.5" thickBot="1">
      <c r="A31" s="63" t="s">
        <v>60</v>
      </c>
      <c r="C31" s="95"/>
      <c r="D31" s="97"/>
      <c r="E31" s="95"/>
      <c r="F31" s="96"/>
    </row>
    <row r="32" spans="1:6" ht="12">
      <c r="A32" s="34" t="s">
        <v>39</v>
      </c>
      <c r="B32" s="116"/>
      <c r="C32" s="67">
        <v>2225478</v>
      </c>
      <c r="D32" s="98"/>
      <c r="E32" s="67">
        <v>2159666</v>
      </c>
      <c r="F32" s="98"/>
    </row>
    <row r="33" spans="1:6" ht="12">
      <c r="A33" s="36" t="s">
        <v>8</v>
      </c>
      <c r="B33" s="21"/>
      <c r="C33" s="67">
        <v>0</v>
      </c>
      <c r="D33" s="98"/>
      <c r="E33" s="67">
        <v>0</v>
      </c>
      <c r="F33" s="98"/>
    </row>
    <row r="34" spans="1:6" ht="12">
      <c r="A34" s="36" t="s">
        <v>42</v>
      </c>
      <c r="B34" s="21"/>
      <c r="C34" s="67">
        <v>210092</v>
      </c>
      <c r="D34" s="98"/>
      <c r="E34" s="67">
        <v>31234</v>
      </c>
      <c r="F34" s="98"/>
    </row>
    <row r="35" spans="1:6" ht="12">
      <c r="A35" s="36" t="s">
        <v>9</v>
      </c>
      <c r="B35" s="21"/>
      <c r="C35" s="67">
        <v>0</v>
      </c>
      <c r="D35" s="98"/>
      <c r="E35" s="67">
        <v>0</v>
      </c>
      <c r="F35" s="98"/>
    </row>
    <row r="36" spans="1:6" ht="12.75" thickBot="1">
      <c r="A36" s="36" t="s">
        <v>46</v>
      </c>
      <c r="B36" s="21"/>
      <c r="C36" s="71"/>
      <c r="D36" s="99"/>
      <c r="E36" s="71">
        <v>0</v>
      </c>
      <c r="F36" s="99"/>
    </row>
    <row r="37" spans="1:6" ht="18" customHeight="1" thickBot="1">
      <c r="A37" s="63" t="s">
        <v>61</v>
      </c>
      <c r="B37" s="21"/>
      <c r="C37" s="104"/>
      <c r="D37" s="104"/>
      <c r="E37" s="104"/>
      <c r="F37" s="104"/>
    </row>
    <row r="38" spans="1:6" ht="18" customHeight="1">
      <c r="A38" s="35" t="s">
        <v>40</v>
      </c>
      <c r="B38" s="22"/>
      <c r="C38" s="89">
        <v>561552</v>
      </c>
      <c r="D38" s="100"/>
      <c r="E38" s="89">
        <v>523094</v>
      </c>
      <c r="F38" s="100"/>
    </row>
    <row r="39" spans="1:6" ht="12">
      <c r="A39" s="36" t="s">
        <v>41</v>
      </c>
      <c r="B39" s="21"/>
      <c r="C39" s="67">
        <v>0</v>
      </c>
      <c r="D39" s="98"/>
      <c r="E39" s="67">
        <v>0</v>
      </c>
      <c r="F39" s="98"/>
    </row>
    <row r="40" spans="1:6" ht="13.5" customHeight="1">
      <c r="A40" s="36" t="s">
        <v>43</v>
      </c>
      <c r="B40" s="117"/>
      <c r="C40" s="67">
        <v>389604</v>
      </c>
      <c r="D40" s="98"/>
      <c r="E40" s="67">
        <v>374581</v>
      </c>
      <c r="F40" s="98"/>
    </row>
    <row r="41" spans="1:6" ht="12">
      <c r="A41" s="36" t="s">
        <v>44</v>
      </c>
      <c r="B41" s="21"/>
      <c r="C41" s="67">
        <v>974</v>
      </c>
      <c r="D41" s="98"/>
      <c r="E41" s="67">
        <v>0</v>
      </c>
      <c r="F41" s="98"/>
    </row>
    <row r="42" spans="1:6" ht="12">
      <c r="A42" s="57" t="s">
        <v>45</v>
      </c>
      <c r="B42" s="21"/>
      <c r="C42" s="67">
        <v>50926</v>
      </c>
      <c r="D42" s="98"/>
      <c r="E42" s="67">
        <f>E26</f>
        <v>52438</v>
      </c>
      <c r="F42" s="98"/>
    </row>
    <row r="43" spans="1:6" ht="12.75" thickBot="1">
      <c r="A43" s="37" t="s">
        <v>46</v>
      </c>
      <c r="B43" s="21"/>
      <c r="C43" s="71"/>
      <c r="D43" s="99"/>
      <c r="E43" s="71"/>
      <c r="F43" s="99"/>
    </row>
    <row r="44" spans="1:6" ht="21.75" customHeight="1" thickBot="1">
      <c r="A44" s="38" t="s">
        <v>62</v>
      </c>
      <c r="B44" s="21"/>
      <c r="C44" s="64">
        <f>C32+C34+C38+C40+C42+C36+C41</f>
        <v>3438626</v>
      </c>
      <c r="D44" s="94"/>
      <c r="E44" s="64">
        <f>SUM(E32:E43)</f>
        <v>3141013</v>
      </c>
      <c r="F44" s="94"/>
    </row>
    <row r="45" spans="1:6" ht="20.25" customHeight="1" thickBot="1">
      <c r="A45" s="39" t="s">
        <v>47</v>
      </c>
      <c r="B45" s="21"/>
      <c r="C45" s="92">
        <v>552042</v>
      </c>
      <c r="D45" s="93"/>
      <c r="E45" s="92">
        <v>527881</v>
      </c>
      <c r="F45" s="93"/>
    </row>
    <row r="46" spans="1:6" ht="16.5" customHeight="1" thickBot="1">
      <c r="A46" s="38" t="s">
        <v>48</v>
      </c>
      <c r="B46" s="106" t="s">
        <v>1</v>
      </c>
      <c r="C46" s="90">
        <f>C44+C45</f>
        <v>3990668</v>
      </c>
      <c r="D46" s="91"/>
      <c r="E46" s="90">
        <f>+E44+E45</f>
        <v>3668894</v>
      </c>
      <c r="F46" s="91"/>
    </row>
    <row r="47" ht="5.25" customHeight="1" thickBot="1"/>
    <row r="48" spans="3:6" ht="12.75" thickBot="1">
      <c r="C48" s="147">
        <v>2011</v>
      </c>
      <c r="D48" s="148"/>
      <c r="E48" s="147">
        <v>2010</v>
      </c>
      <c r="F48" s="148"/>
    </row>
    <row r="49" spans="1:6" ht="17.25" customHeight="1" thickBot="1">
      <c r="A49" s="30" t="s">
        <v>37</v>
      </c>
      <c r="B49" s="18"/>
      <c r="C49" s="25"/>
      <c r="D49" s="101">
        <v>210826</v>
      </c>
      <c r="E49" s="102"/>
      <c r="F49" s="101">
        <v>258763</v>
      </c>
    </row>
    <row r="50" spans="1:6" ht="13.5" thickBot="1">
      <c r="A50" s="31" t="s">
        <v>57</v>
      </c>
      <c r="B50" s="19"/>
      <c r="C50" s="5"/>
      <c r="D50" s="103">
        <v>548650</v>
      </c>
      <c r="E50" s="78"/>
      <c r="F50" s="103">
        <v>503933</v>
      </c>
    </row>
    <row r="51" spans="1:6" ht="6.75" customHeight="1" thickBot="1">
      <c r="A51" s="32"/>
      <c r="C51" s="26"/>
      <c r="D51" s="24"/>
      <c r="E51" s="24"/>
      <c r="F51" s="24"/>
    </row>
    <row r="52" spans="1:6" ht="16.5" customHeight="1" thickBot="1">
      <c r="A52" s="27" t="s">
        <v>38</v>
      </c>
      <c r="B52" s="18"/>
      <c r="C52" s="59"/>
      <c r="D52" s="60">
        <f>D49/(D25+D26+D27)</f>
        <v>0.05550766664332192</v>
      </c>
      <c r="E52" s="59"/>
      <c r="F52" s="60">
        <f>F49/F25</f>
        <v>0.07403570301486849</v>
      </c>
    </row>
    <row r="53" spans="1:6" s="54" customFormat="1" ht="18.75" customHeight="1" thickBot="1">
      <c r="A53" s="29" t="s">
        <v>56</v>
      </c>
      <c r="B53" s="20"/>
      <c r="C53" s="108">
        <f>+D50/(C32+C33+C34+C35+C36)</f>
        <v>0.22526554358938564</v>
      </c>
      <c r="D53" s="61"/>
      <c r="E53" s="105">
        <f>+F50/(E32+E33+E34+E35+E36)</f>
        <v>0.2300118672691588</v>
      </c>
      <c r="F53" s="61"/>
    </row>
    <row r="54" ht="7.5" customHeight="1" thickBot="1"/>
    <row r="55" spans="1:8" ht="25.5" customHeight="1">
      <c r="A55" s="141" t="s">
        <v>0</v>
      </c>
      <c r="B55" s="142"/>
      <c r="C55" s="142"/>
      <c r="D55" s="142"/>
      <c r="E55" s="142"/>
      <c r="F55" s="142"/>
      <c r="G55" s="142"/>
      <c r="H55" s="143"/>
    </row>
    <row r="56" spans="1:8" ht="27" customHeight="1" thickBot="1">
      <c r="A56" s="144"/>
      <c r="B56" s="145"/>
      <c r="C56" s="145"/>
      <c r="D56" s="145"/>
      <c r="E56" s="145"/>
      <c r="F56" s="145"/>
      <c r="G56" s="145"/>
      <c r="H56" s="146"/>
    </row>
    <row r="57" ht="18.75" customHeight="1">
      <c r="A57" s="56"/>
    </row>
    <row r="58" ht="20.25" customHeight="1">
      <c r="A58" s="56"/>
    </row>
    <row r="59" ht="12">
      <c r="A59" s="56"/>
    </row>
    <row r="60" ht="12">
      <c r="A60" s="56"/>
    </row>
    <row r="61" ht="12">
      <c r="A61" s="56"/>
    </row>
    <row r="62" ht="12">
      <c r="A62" s="56"/>
    </row>
    <row r="63" spans="1:2" ht="12">
      <c r="A63" s="56"/>
      <c r="B63" s="54"/>
    </row>
    <row r="64" ht="12">
      <c r="A64" s="56"/>
    </row>
    <row r="65" ht="12">
      <c r="A65" s="3"/>
    </row>
    <row r="66" spans="1:2" ht="12">
      <c r="A66" s="56"/>
      <c r="B66" s="55"/>
    </row>
    <row r="67" ht="12">
      <c r="B67" s="55"/>
    </row>
  </sheetData>
  <sheetProtection/>
  <mergeCells count="19">
    <mergeCell ref="A55:H56"/>
    <mergeCell ref="C10:D10"/>
    <mergeCell ref="E10:F10"/>
    <mergeCell ref="C23:D23"/>
    <mergeCell ref="E23:F23"/>
    <mergeCell ref="C48:D48"/>
    <mergeCell ref="E48:F48"/>
    <mergeCell ref="C30:D30"/>
    <mergeCell ref="E30:F30"/>
    <mergeCell ref="A1:H1"/>
    <mergeCell ref="C3:F3"/>
    <mergeCell ref="C8:F8"/>
    <mergeCell ref="A4:A5"/>
    <mergeCell ref="C4:F4"/>
    <mergeCell ref="C5:F5"/>
    <mergeCell ref="C6:D6"/>
    <mergeCell ref="E6:E7"/>
    <mergeCell ref="F6:F7"/>
    <mergeCell ref="C7:D7"/>
  </mergeCells>
  <hyperlinks>
    <hyperlink ref="C7" r:id="rId1" display="www.amnesty.be"/>
  </hyperlinks>
  <printOptions horizontalCentered="1"/>
  <pageMargins left="0.55" right="0.47" top="0.59" bottom="0.59" header="0" footer="0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Oxfam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</dc:creator>
  <cp:keywords/>
  <dc:description/>
  <cp:lastModifiedBy>Amnesty International</cp:lastModifiedBy>
  <cp:lastPrinted>2011-12-12T10:28:17Z</cp:lastPrinted>
  <dcterms:created xsi:type="dcterms:W3CDTF">2006-11-24T10:31:50Z</dcterms:created>
  <dcterms:modified xsi:type="dcterms:W3CDTF">2013-09-10T08:33:04Z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